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11" i="1" l="1"/>
  <c r="F88" i="1"/>
  <c r="F94" i="1" s="1"/>
  <c r="F75" i="1"/>
  <c r="F79" i="1" s="1"/>
  <c r="F57" i="1"/>
  <c r="B57" i="1"/>
  <c r="B25" i="1"/>
  <c r="A88" i="1" l="1"/>
  <c r="E75" i="1"/>
  <c r="E79" i="1" s="1"/>
  <c r="A94" i="1" l="1"/>
  <c r="F64" i="1"/>
  <c r="F66" i="1" s="1"/>
  <c r="F25" i="1"/>
</calcChain>
</file>

<file path=xl/sharedStrings.xml><?xml version="1.0" encoding="utf-8"?>
<sst xmlns="http://schemas.openxmlformats.org/spreadsheetml/2006/main" count="98" uniqueCount="85">
  <si>
    <t>INCOME</t>
  </si>
  <si>
    <t>PRECEPT</t>
  </si>
  <si>
    <t>AGENCY</t>
  </si>
  <si>
    <t>INTEREST</t>
  </si>
  <si>
    <t>VAT IN</t>
  </si>
  <si>
    <t>ADMIN</t>
  </si>
  <si>
    <t>OTHER</t>
  </si>
  <si>
    <t>HALLS</t>
  </si>
  <si>
    <t>INSURANCE</t>
  </si>
  <si>
    <t>loan Petty cash</t>
  </si>
  <si>
    <t>PAULINE'S SWAMP</t>
  </si>
  <si>
    <t>Addit ECDC Funding</t>
  </si>
  <si>
    <t>EXPENDITURE</t>
  </si>
  <si>
    <t>VAT</t>
  </si>
  <si>
    <t>TREES</t>
  </si>
  <si>
    <t>PLAY MAINTENANCE</t>
  </si>
  <si>
    <t>HANDYMAN</t>
  </si>
  <si>
    <t>BUS SHELTER</t>
  </si>
  <si>
    <t>STAFF</t>
  </si>
  <si>
    <t>MEMBERS</t>
  </si>
  <si>
    <t>ALLOTMENT</t>
  </si>
  <si>
    <t>BURIAL GROUNDS</t>
  </si>
  <si>
    <t>PLAY FIELDS</t>
  </si>
  <si>
    <t>AG GRASS</t>
  </si>
  <si>
    <t>LIGHTING</t>
  </si>
  <si>
    <t>DEPOSITS</t>
  </si>
  <si>
    <t>STREET FURNITURE</t>
  </si>
  <si>
    <t>Petty Cash</t>
  </si>
  <si>
    <t>PAULINES SWAMP</t>
  </si>
  <si>
    <t>Dial a Ride Ely</t>
  </si>
  <si>
    <t>Other</t>
  </si>
  <si>
    <t>Income over Expenditure</t>
  </si>
  <si>
    <t>Investments</t>
  </si>
  <si>
    <t>Cash/Bank</t>
  </si>
  <si>
    <t>Debtors</t>
  </si>
  <si>
    <t>Prepayments</t>
  </si>
  <si>
    <t>Less</t>
  </si>
  <si>
    <t>Creditors</t>
  </si>
  <si>
    <t>Receipts in advance</t>
  </si>
  <si>
    <t>Balance Sheet</t>
  </si>
  <si>
    <t>Current Assets</t>
  </si>
  <si>
    <t>Sundry Debtors</t>
  </si>
  <si>
    <t>Cash in Hand</t>
  </si>
  <si>
    <t>Current Liabilities</t>
  </si>
  <si>
    <t>Receipts in Advance</t>
  </si>
  <si>
    <t>Nett Assets</t>
  </si>
  <si>
    <t>Fund Balance</t>
  </si>
  <si>
    <t>Income and Expenditure</t>
  </si>
  <si>
    <t>CIL</t>
  </si>
  <si>
    <t>DONATION</t>
  </si>
  <si>
    <t>CEMETERY</t>
  </si>
  <si>
    <t>ALLOTMENTS</t>
  </si>
  <si>
    <t>PLAYING FIELDS</t>
  </si>
  <si>
    <t>PHOTOCOPIER</t>
  </si>
  <si>
    <t>ADMINISTRATION</t>
  </si>
  <si>
    <t>DEPOSITIS PAID</t>
  </si>
  <si>
    <t>2016/2017</t>
  </si>
  <si>
    <t>VAT Charged</t>
  </si>
  <si>
    <t>Retained Reserves at 1st April 2017</t>
  </si>
  <si>
    <t>as at 31.3.2017</t>
  </si>
  <si>
    <t>Community Infrastructure Levy</t>
  </si>
  <si>
    <t>Pauline’s Swamp</t>
  </si>
  <si>
    <t>Gardiner Memorial Hall Update</t>
  </si>
  <si>
    <t>Highway Safety</t>
  </si>
  <si>
    <t>2017/2018</t>
  </si>
  <si>
    <t>New Skate Park</t>
  </si>
  <si>
    <t>Lloyds Cards (Supplies)</t>
  </si>
  <si>
    <t>Community Inf. Levy</t>
  </si>
  <si>
    <t>Exp/Insurance Claims</t>
  </si>
  <si>
    <t>Highways LHII</t>
  </si>
  <si>
    <t>Public Toilet Hire</t>
  </si>
  <si>
    <t>Rec Ground Refurbish</t>
  </si>
  <si>
    <t>New Skate park</t>
  </si>
  <si>
    <t>Income for the year ended 31st March 2018</t>
  </si>
  <si>
    <t>Expenditure for the year ended 31st March 2018</t>
  </si>
  <si>
    <t>Retained Reserves at 1st April 2018</t>
  </si>
  <si>
    <t>as at 31.3.2018</t>
  </si>
  <si>
    <t>Sports Provision/Recreation Ground Refurbishment</t>
  </si>
  <si>
    <t>Ness Road Safety - Zebra</t>
  </si>
  <si>
    <t>Provision of Public Toilet</t>
  </si>
  <si>
    <t>Skate Park</t>
  </si>
  <si>
    <t>Play Equipment</t>
  </si>
  <si>
    <t>Toilet (ECDC)</t>
  </si>
  <si>
    <r>
      <t>Earmarked Reserves as at 31</t>
    </r>
    <r>
      <rPr>
        <u/>
        <vertAlign val="superscript"/>
        <sz val="10"/>
        <rFont val="Arial"/>
        <family val="2"/>
      </rPr>
      <t>st</t>
    </r>
    <r>
      <rPr>
        <u/>
        <sz val="10"/>
        <rFont val="Arial"/>
        <family val="2"/>
      </rPr>
      <t xml:space="preserve"> March 2018</t>
    </r>
  </si>
  <si>
    <t>Mandeville Hall Path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</si>
</sst>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u/>
      <sz val="10"/>
      <name val="Times New Roman"/>
      <family val="1"/>
    </font>
    <font>
      <sz val="11"/>
      <name val="Calibri"/>
      <family val="2"/>
      <scheme val="minor"/>
    </font>
    <font>
      <b/>
      <u/>
      <sz val="10"/>
      <name val="Arial"/>
      <family val="2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u/>
      <vertAlign val="superscript"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/>
    <xf numFmtId="8" fontId="0" fillId="0" borderId="0" xfId="0" applyNumberFormat="1"/>
    <xf numFmtId="8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/>
    <xf numFmtId="0" fontId="7" fillId="0" borderId="0" xfId="0" applyFont="1"/>
    <xf numFmtId="164" fontId="4" fillId="0" borderId="0" xfId="0" applyNumberFormat="1" applyFont="1"/>
    <xf numFmtId="8" fontId="8" fillId="0" borderId="1" xfId="0" applyNumberFormat="1" applyFont="1" applyBorder="1" applyAlignment="1">
      <alignment horizontal="right" vertical="center" wrapText="1"/>
    </xf>
    <xf numFmtId="8" fontId="8" fillId="0" borderId="0" xfId="0" applyNumberFormat="1" applyFont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/>
    <xf numFmtId="164" fontId="4" fillId="0" borderId="2" xfId="0" applyNumberFormat="1" applyFont="1" applyBorder="1"/>
    <xf numFmtId="0" fontId="4" fillId="0" borderId="2" xfId="0" applyFont="1" applyBorder="1"/>
    <xf numFmtId="0" fontId="7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8" fontId="12" fillId="0" borderId="0" xfId="0" applyNumberFormat="1" applyFont="1" applyAlignment="1">
      <alignment horizontal="right" vertical="center"/>
    </xf>
    <xf numFmtId="8" fontId="12" fillId="0" borderId="0" xfId="0" applyNumberFormat="1" applyFont="1" applyAlignment="1">
      <alignment vertical="center"/>
    </xf>
    <xf numFmtId="8" fontId="4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8" fontId="13" fillId="0" borderId="0" xfId="0" applyNumberFormat="1" applyFont="1" applyAlignment="1">
      <alignment horizontal="right" vertical="center" wrapText="1"/>
    </xf>
    <xf numFmtId="0" fontId="14" fillId="0" borderId="0" xfId="0" applyFont="1"/>
    <xf numFmtId="164" fontId="7" fillId="0" borderId="0" xfId="0" applyNumberFormat="1" applyFont="1"/>
    <xf numFmtId="164" fontId="12" fillId="0" borderId="0" xfId="0" applyNumberFormat="1" applyFont="1" applyBorder="1" applyAlignment="1">
      <alignment vertical="center"/>
    </xf>
    <xf numFmtId="8" fontId="12" fillId="0" borderId="2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abSelected="1" view="pageLayout" topLeftCell="A91" zoomScaleNormal="100" workbookViewId="0">
      <selection activeCell="A104" sqref="A104"/>
    </sheetView>
  </sheetViews>
  <sheetFormatPr defaultRowHeight="15" x14ac:dyDescent="0.25"/>
  <cols>
    <col min="1" max="1" width="11.140625" bestFit="1" customWidth="1"/>
    <col min="2" max="2" width="12.28515625" bestFit="1" customWidth="1"/>
    <col min="4" max="4" width="19.28515625" bestFit="1" customWidth="1"/>
    <col min="5" max="5" width="12.5703125" bestFit="1" customWidth="1"/>
    <col min="6" max="6" width="11.140625" bestFit="1" customWidth="1"/>
    <col min="7" max="7" width="10.140625" bestFit="1" customWidth="1"/>
  </cols>
  <sheetData>
    <row r="1" spans="1:8" ht="59.25" customHeight="1" x14ac:dyDescent="0.25">
      <c r="A1" s="32" t="s">
        <v>47</v>
      </c>
      <c r="B1" s="32"/>
      <c r="C1" s="32"/>
      <c r="D1" s="32"/>
      <c r="E1" s="32"/>
      <c r="F1" s="32"/>
      <c r="G1" s="32"/>
      <c r="H1" s="32"/>
    </row>
    <row r="2" spans="1:8" x14ac:dyDescent="0.25">
      <c r="A2" s="5"/>
      <c r="B2" s="5"/>
      <c r="C2" s="5"/>
      <c r="D2" s="5"/>
      <c r="E2" s="5"/>
      <c r="F2" s="5"/>
      <c r="G2" s="5"/>
      <c r="H2" s="5"/>
    </row>
    <row r="3" spans="1:8" x14ac:dyDescent="0.25">
      <c r="A3" s="5"/>
      <c r="B3" s="6" t="s">
        <v>56</v>
      </c>
      <c r="C3" s="7"/>
      <c r="D3" s="8" t="s">
        <v>0</v>
      </c>
      <c r="E3" s="7"/>
      <c r="F3" s="8" t="s">
        <v>64</v>
      </c>
      <c r="G3" s="5"/>
      <c r="H3" s="5"/>
    </row>
    <row r="4" spans="1:8" x14ac:dyDescent="0.25">
      <c r="A4" s="25"/>
      <c r="B4" s="9">
        <v>110358</v>
      </c>
      <c r="C4" s="5"/>
      <c r="D4" s="5" t="s">
        <v>1</v>
      </c>
      <c r="E4" s="24"/>
      <c r="F4" s="1">
        <v>120000</v>
      </c>
      <c r="G4" s="24"/>
      <c r="H4" s="24"/>
    </row>
    <row r="5" spans="1:8" x14ac:dyDescent="0.25">
      <c r="A5" s="25"/>
      <c r="B5" s="9">
        <v>2118</v>
      </c>
      <c r="C5" s="5"/>
      <c r="D5" s="5" t="s">
        <v>11</v>
      </c>
      <c r="E5" s="24"/>
      <c r="F5" s="1">
        <v>0</v>
      </c>
      <c r="G5" s="24"/>
      <c r="H5" s="24"/>
    </row>
    <row r="6" spans="1:8" x14ac:dyDescent="0.25">
      <c r="A6" s="24"/>
      <c r="B6" s="9">
        <v>9285</v>
      </c>
      <c r="C6" s="5"/>
      <c r="D6" s="5" t="s">
        <v>50</v>
      </c>
      <c r="E6" s="24"/>
      <c r="F6" s="1">
        <v>13845</v>
      </c>
      <c r="G6" s="24"/>
      <c r="H6" s="24"/>
    </row>
    <row r="7" spans="1:8" x14ac:dyDescent="0.25">
      <c r="A7" s="24"/>
      <c r="B7" s="9">
        <v>1841.97</v>
      </c>
      <c r="C7" s="5"/>
      <c r="D7" s="5" t="s">
        <v>51</v>
      </c>
      <c r="E7" s="24"/>
      <c r="F7" s="1">
        <v>2497.71</v>
      </c>
      <c r="G7" s="24"/>
      <c r="H7" s="24"/>
    </row>
    <row r="8" spans="1:8" x14ac:dyDescent="0.25">
      <c r="A8" s="24"/>
      <c r="B8" s="9">
        <v>0</v>
      </c>
      <c r="C8" s="5"/>
      <c r="D8" s="5" t="s">
        <v>52</v>
      </c>
      <c r="E8" s="24"/>
      <c r="F8" s="1">
        <v>300</v>
      </c>
      <c r="G8" s="24"/>
      <c r="H8" s="24"/>
    </row>
    <row r="9" spans="1:8" x14ac:dyDescent="0.25">
      <c r="A9" s="24"/>
      <c r="B9" s="9">
        <v>1903.03</v>
      </c>
      <c r="C9" s="5"/>
      <c r="D9" s="5" t="s">
        <v>2</v>
      </c>
      <c r="E9" s="24"/>
      <c r="F9" s="1">
        <v>1903.03</v>
      </c>
      <c r="G9" s="24"/>
      <c r="H9" s="24"/>
    </row>
    <row r="10" spans="1:8" x14ac:dyDescent="0.25">
      <c r="A10" s="24"/>
      <c r="B10" s="9">
        <v>120.48</v>
      </c>
      <c r="C10" s="5"/>
      <c r="D10" s="5" t="s">
        <v>3</v>
      </c>
      <c r="E10" s="24"/>
      <c r="F10" s="1">
        <v>0</v>
      </c>
      <c r="G10" s="24"/>
      <c r="H10" s="24"/>
    </row>
    <row r="11" spans="1:8" x14ac:dyDescent="0.25">
      <c r="A11" s="24"/>
      <c r="B11" s="9">
        <v>2727.06</v>
      </c>
      <c r="C11" s="5"/>
      <c r="D11" s="5" t="s">
        <v>4</v>
      </c>
      <c r="E11" s="24"/>
      <c r="F11" s="1">
        <v>4314.9399999999996</v>
      </c>
      <c r="G11" s="24"/>
      <c r="H11" s="24"/>
    </row>
    <row r="12" spans="1:8" x14ac:dyDescent="0.25">
      <c r="A12" s="24"/>
      <c r="B12" s="9">
        <v>7203.26</v>
      </c>
      <c r="C12" s="5"/>
      <c r="D12" s="5" t="s">
        <v>57</v>
      </c>
      <c r="E12" s="24"/>
      <c r="F12" s="1">
        <v>8257.23</v>
      </c>
      <c r="G12" s="24"/>
      <c r="H12" s="24"/>
    </row>
    <row r="13" spans="1:8" x14ac:dyDescent="0.25">
      <c r="A13" s="24"/>
      <c r="B13" s="9">
        <v>184.49</v>
      </c>
      <c r="C13" s="5"/>
      <c r="D13" s="5" t="s">
        <v>53</v>
      </c>
      <c r="E13" s="24"/>
      <c r="F13" s="1">
        <v>186.13</v>
      </c>
      <c r="G13" s="24"/>
      <c r="H13" s="24"/>
    </row>
    <row r="14" spans="1:8" x14ac:dyDescent="0.25">
      <c r="A14" s="24"/>
      <c r="B14" s="9">
        <v>0</v>
      </c>
      <c r="C14" s="5"/>
      <c r="D14" s="5" t="s">
        <v>54</v>
      </c>
      <c r="E14" s="24"/>
      <c r="F14" s="1">
        <v>0</v>
      </c>
      <c r="G14" s="24"/>
      <c r="H14" s="24"/>
    </row>
    <row r="15" spans="1:8" x14ac:dyDescent="0.25">
      <c r="A15" s="24"/>
      <c r="B15" s="9">
        <v>17607.21</v>
      </c>
      <c r="C15" s="5"/>
      <c r="D15" s="5" t="s">
        <v>6</v>
      </c>
      <c r="E15" s="24"/>
      <c r="F15" s="1">
        <v>1654.1</v>
      </c>
      <c r="G15" s="24"/>
      <c r="H15" s="24"/>
    </row>
    <row r="16" spans="1:8" x14ac:dyDescent="0.25">
      <c r="A16" s="24"/>
      <c r="B16" s="9">
        <v>38265.629999999997</v>
      </c>
      <c r="C16" s="5"/>
      <c r="D16" s="5" t="s">
        <v>7</v>
      </c>
      <c r="E16" s="24"/>
      <c r="F16" s="1">
        <v>38895.089999999997</v>
      </c>
      <c r="G16" s="24"/>
      <c r="H16" s="24"/>
    </row>
    <row r="17" spans="1:8" x14ac:dyDescent="0.25">
      <c r="A17" s="24"/>
      <c r="B17" s="9">
        <v>3200</v>
      </c>
      <c r="C17" s="5"/>
      <c r="D17" s="5" t="s">
        <v>55</v>
      </c>
      <c r="E17" s="24"/>
      <c r="F17" s="1">
        <v>3150</v>
      </c>
      <c r="G17" s="24"/>
      <c r="H17" s="24"/>
    </row>
    <row r="18" spans="1:8" x14ac:dyDescent="0.25">
      <c r="A18" s="24"/>
      <c r="B18" s="9">
        <v>32649.94</v>
      </c>
      <c r="C18" s="5"/>
      <c r="D18" s="5" t="s">
        <v>48</v>
      </c>
      <c r="E18" s="24"/>
      <c r="F18" s="1">
        <v>75650.080000000002</v>
      </c>
      <c r="G18" s="24"/>
      <c r="H18" s="24"/>
    </row>
    <row r="19" spans="1:8" x14ac:dyDescent="0.25">
      <c r="A19" s="24"/>
      <c r="B19" s="9">
        <v>0</v>
      </c>
      <c r="C19" s="5"/>
      <c r="D19" s="5" t="s">
        <v>8</v>
      </c>
      <c r="E19" s="24"/>
      <c r="F19" s="1">
        <v>2582.98</v>
      </c>
      <c r="G19" s="24"/>
      <c r="H19" s="24"/>
    </row>
    <row r="20" spans="1:8" x14ac:dyDescent="0.25">
      <c r="A20" s="24"/>
      <c r="B20" s="9">
        <v>727.98</v>
      </c>
      <c r="C20" s="5"/>
      <c r="D20" s="5" t="s">
        <v>9</v>
      </c>
      <c r="E20" s="24"/>
      <c r="F20" s="1">
        <v>38.979999999999997</v>
      </c>
      <c r="G20" s="24"/>
      <c r="H20" s="24"/>
    </row>
    <row r="21" spans="1:8" x14ac:dyDescent="0.25">
      <c r="A21" s="24"/>
      <c r="B21" s="9">
        <v>0</v>
      </c>
      <c r="C21" s="5"/>
      <c r="D21" s="5" t="s">
        <v>65</v>
      </c>
      <c r="E21" s="24"/>
      <c r="F21" s="1">
        <v>5859.44</v>
      </c>
      <c r="G21" s="24"/>
      <c r="H21" s="24"/>
    </row>
    <row r="22" spans="1:8" x14ac:dyDescent="0.25">
      <c r="A22" s="24"/>
      <c r="B22" s="9">
        <v>0</v>
      </c>
      <c r="C22" s="5"/>
      <c r="D22" s="5" t="s">
        <v>10</v>
      </c>
      <c r="E22" s="24"/>
      <c r="F22" s="1">
        <v>240.64</v>
      </c>
      <c r="G22" s="24"/>
      <c r="H22" s="24"/>
    </row>
    <row r="23" spans="1:8" x14ac:dyDescent="0.25">
      <c r="A23" s="24"/>
      <c r="B23" s="9"/>
      <c r="C23" s="5"/>
      <c r="D23" s="5"/>
      <c r="E23" s="24"/>
      <c r="F23" s="1"/>
      <c r="G23" s="24"/>
      <c r="H23" s="24"/>
    </row>
    <row r="24" spans="1:8" x14ac:dyDescent="0.25">
      <c r="A24" s="24"/>
      <c r="B24" s="5"/>
      <c r="C24" s="5"/>
      <c r="D24" s="5"/>
      <c r="E24" s="24"/>
      <c r="F24" s="26"/>
      <c r="G24" s="24"/>
      <c r="H24" s="24"/>
    </row>
    <row r="25" spans="1:8" x14ac:dyDescent="0.25">
      <c r="A25" s="24"/>
      <c r="B25" s="10">
        <f>SUM(B4:B24)</f>
        <v>228192.05</v>
      </c>
      <c r="C25" s="11"/>
      <c r="D25" s="11"/>
      <c r="E25" s="27"/>
      <c r="F25" s="12">
        <f t="shared" ref="F25" si="0">SUM(F4:F24)</f>
        <v>279375.34999999998</v>
      </c>
      <c r="G25" s="24"/>
      <c r="H25" s="24"/>
    </row>
    <row r="26" spans="1:8" x14ac:dyDescent="0.25">
      <c r="A26" s="24"/>
      <c r="B26" s="24"/>
      <c r="C26" s="24"/>
      <c r="D26" s="24"/>
      <c r="E26" s="24"/>
      <c r="F26" s="26"/>
      <c r="G26" s="24"/>
      <c r="H26" s="24"/>
    </row>
    <row r="27" spans="1:8" x14ac:dyDescent="0.25">
      <c r="A27" s="24"/>
      <c r="B27" s="8" t="s">
        <v>56</v>
      </c>
      <c r="C27" s="8"/>
      <c r="D27" s="8" t="s">
        <v>12</v>
      </c>
      <c r="E27" s="8"/>
      <c r="F27" s="29" t="s">
        <v>64</v>
      </c>
      <c r="G27" s="24"/>
      <c r="H27" s="24"/>
    </row>
    <row r="28" spans="1:8" x14ac:dyDescent="0.25">
      <c r="A28" s="24"/>
      <c r="B28" s="9">
        <v>9695.68</v>
      </c>
      <c r="C28" s="5"/>
      <c r="D28" s="5" t="s">
        <v>13</v>
      </c>
      <c r="E28" s="5"/>
      <c r="F28" s="9">
        <v>12129.98</v>
      </c>
      <c r="G28" s="24"/>
      <c r="H28" s="24"/>
    </row>
    <row r="29" spans="1:8" x14ac:dyDescent="0.25">
      <c r="A29" s="24"/>
      <c r="B29" s="9">
        <v>727.98</v>
      </c>
      <c r="C29" s="5"/>
      <c r="D29" s="5" t="s">
        <v>66</v>
      </c>
      <c r="E29" s="5"/>
      <c r="F29" s="9">
        <v>971.11</v>
      </c>
      <c r="G29" s="24"/>
      <c r="H29" s="24"/>
    </row>
    <row r="30" spans="1:8" x14ac:dyDescent="0.25">
      <c r="A30" s="24"/>
      <c r="B30" s="9">
        <v>165</v>
      </c>
      <c r="C30" s="5"/>
      <c r="D30" s="5" t="s">
        <v>14</v>
      </c>
      <c r="E30" s="5"/>
      <c r="F30" s="9">
        <v>580</v>
      </c>
      <c r="G30" s="24"/>
      <c r="H30" s="24"/>
    </row>
    <row r="31" spans="1:8" x14ac:dyDescent="0.25">
      <c r="A31" s="24"/>
      <c r="B31" s="9">
        <v>1071.3900000000001</v>
      </c>
      <c r="C31" s="5"/>
      <c r="D31" s="5" t="s">
        <v>15</v>
      </c>
      <c r="E31" s="5"/>
      <c r="F31" s="9">
        <v>1640.81</v>
      </c>
      <c r="G31" s="24"/>
      <c r="H31" s="24"/>
    </row>
    <row r="32" spans="1:8" x14ac:dyDescent="0.25">
      <c r="A32" s="24"/>
      <c r="B32" s="9">
        <v>1630.19</v>
      </c>
      <c r="C32" s="5"/>
      <c r="D32" s="5" t="s">
        <v>16</v>
      </c>
      <c r="E32" s="5"/>
      <c r="F32" s="9">
        <v>2871.6</v>
      </c>
      <c r="G32" s="24"/>
      <c r="H32" s="24"/>
    </row>
    <row r="33" spans="1:8" x14ac:dyDescent="0.25">
      <c r="A33" s="24"/>
      <c r="B33" s="9">
        <v>0</v>
      </c>
      <c r="C33" s="5"/>
      <c r="D33" s="5" t="s">
        <v>17</v>
      </c>
      <c r="E33" s="5"/>
      <c r="F33" s="9">
        <v>0</v>
      </c>
      <c r="G33" s="24"/>
      <c r="H33" s="24"/>
    </row>
    <row r="34" spans="1:8" x14ac:dyDescent="0.25">
      <c r="A34" s="24"/>
      <c r="B34" s="9">
        <v>59891.93</v>
      </c>
      <c r="C34" s="5"/>
      <c r="D34" s="5" t="s">
        <v>18</v>
      </c>
      <c r="E34" s="5"/>
      <c r="F34" s="9">
        <v>59929.27</v>
      </c>
      <c r="G34" s="24"/>
      <c r="H34" s="24"/>
    </row>
    <row r="35" spans="1:8" x14ac:dyDescent="0.25">
      <c r="A35" s="24"/>
      <c r="B35" s="9">
        <v>0</v>
      </c>
      <c r="C35" s="5"/>
      <c r="D35" s="5" t="s">
        <v>19</v>
      </c>
      <c r="E35" s="5"/>
      <c r="F35" s="9">
        <v>0</v>
      </c>
      <c r="G35" s="24"/>
      <c r="H35" s="24"/>
    </row>
    <row r="36" spans="1:8" x14ac:dyDescent="0.25">
      <c r="A36" s="24"/>
      <c r="B36" s="9">
        <v>0</v>
      </c>
      <c r="C36" s="5"/>
      <c r="D36" s="5" t="s">
        <v>67</v>
      </c>
      <c r="E36" s="5"/>
      <c r="F36" s="9">
        <v>0</v>
      </c>
      <c r="G36" s="24"/>
      <c r="H36" s="24"/>
    </row>
    <row r="37" spans="1:8" x14ac:dyDescent="0.25">
      <c r="A37" s="24"/>
      <c r="B37" s="9">
        <v>5667.28</v>
      </c>
      <c r="C37" s="5"/>
      <c r="D37" s="5" t="s">
        <v>8</v>
      </c>
      <c r="E37" s="5"/>
      <c r="F37" s="9">
        <v>3419.55</v>
      </c>
      <c r="G37" s="24"/>
      <c r="H37" s="24"/>
    </row>
    <row r="38" spans="1:8" x14ac:dyDescent="0.25">
      <c r="A38" s="24"/>
      <c r="B38" s="9">
        <v>0</v>
      </c>
      <c r="C38" s="5"/>
      <c r="D38" s="5" t="s">
        <v>68</v>
      </c>
      <c r="E38" s="5"/>
      <c r="F38" s="9">
        <v>3011.14</v>
      </c>
      <c r="G38" s="24"/>
      <c r="H38" s="24"/>
    </row>
    <row r="39" spans="1:8" x14ac:dyDescent="0.25">
      <c r="A39" s="24"/>
      <c r="B39" s="9">
        <v>8633.41</v>
      </c>
      <c r="C39" s="5"/>
      <c r="D39" s="5" t="s">
        <v>5</v>
      </c>
      <c r="E39" s="5"/>
      <c r="F39" s="9">
        <v>10143.94</v>
      </c>
      <c r="G39" s="24"/>
      <c r="H39" s="24"/>
    </row>
    <row r="40" spans="1:8" x14ac:dyDescent="0.25">
      <c r="A40" s="24"/>
      <c r="B40" s="9">
        <v>1975</v>
      </c>
      <c r="C40" s="5"/>
      <c r="D40" s="5" t="s">
        <v>49</v>
      </c>
      <c r="E40" s="5"/>
      <c r="F40" s="9">
        <v>2786.62</v>
      </c>
      <c r="G40" s="24"/>
      <c r="H40" s="24"/>
    </row>
    <row r="41" spans="1:8" x14ac:dyDescent="0.25">
      <c r="A41" s="24"/>
      <c r="B41" s="9">
        <v>375.81</v>
      </c>
      <c r="C41" s="5"/>
      <c r="D41" s="5" t="s">
        <v>20</v>
      </c>
      <c r="E41" s="5"/>
      <c r="F41" s="9">
        <v>276.86</v>
      </c>
      <c r="G41" s="24"/>
      <c r="H41" s="24"/>
    </row>
    <row r="42" spans="1:8" x14ac:dyDescent="0.25">
      <c r="A42" s="24"/>
      <c r="B42" s="9">
        <v>24757.439999999999</v>
      </c>
      <c r="C42" s="5"/>
      <c r="D42" s="5" t="s">
        <v>7</v>
      </c>
      <c r="E42" s="5"/>
      <c r="F42" s="9">
        <v>33792.43</v>
      </c>
      <c r="G42" s="24"/>
      <c r="H42" s="24"/>
    </row>
    <row r="43" spans="1:8" x14ac:dyDescent="0.25">
      <c r="A43" s="24"/>
      <c r="B43" s="9">
        <v>9059.25</v>
      </c>
      <c r="C43" s="5"/>
      <c r="D43" s="5" t="s">
        <v>21</v>
      </c>
      <c r="E43" s="5"/>
      <c r="F43" s="9">
        <v>3314.54</v>
      </c>
      <c r="G43" s="24"/>
      <c r="H43" s="24"/>
    </row>
    <row r="44" spans="1:8" x14ac:dyDescent="0.25">
      <c r="A44" s="24"/>
      <c r="B44" s="9">
        <v>30165.32</v>
      </c>
      <c r="C44" s="5"/>
      <c r="D44" s="5" t="s">
        <v>22</v>
      </c>
      <c r="E44" s="5"/>
      <c r="F44" s="9">
        <v>21517.84</v>
      </c>
      <c r="G44" s="24"/>
      <c r="H44" s="24"/>
    </row>
    <row r="45" spans="1:8" x14ac:dyDescent="0.25">
      <c r="A45" s="24"/>
      <c r="B45" s="9">
        <v>2932.8</v>
      </c>
      <c r="C45" s="5"/>
      <c r="D45" s="5" t="s">
        <v>23</v>
      </c>
      <c r="E45" s="5"/>
      <c r="F45" s="9">
        <v>2962.4</v>
      </c>
      <c r="G45" s="24"/>
      <c r="H45" s="24"/>
    </row>
    <row r="46" spans="1:8" x14ac:dyDescent="0.25">
      <c r="A46" s="24"/>
      <c r="B46" s="9">
        <v>195.57</v>
      </c>
      <c r="C46" s="5"/>
      <c r="D46" s="5" t="s">
        <v>24</v>
      </c>
      <c r="E46" s="5"/>
      <c r="F46" s="9">
        <v>1144.18</v>
      </c>
      <c r="G46" s="24"/>
      <c r="H46" s="24"/>
    </row>
    <row r="47" spans="1:8" x14ac:dyDescent="0.25">
      <c r="A47" s="24"/>
      <c r="B47" s="9">
        <v>3100</v>
      </c>
      <c r="C47" s="5"/>
      <c r="D47" s="5" t="s">
        <v>25</v>
      </c>
      <c r="E47" s="5"/>
      <c r="F47" s="9">
        <v>2825</v>
      </c>
      <c r="G47" s="24"/>
      <c r="H47" s="24"/>
    </row>
    <row r="48" spans="1:8" x14ac:dyDescent="0.25">
      <c r="A48" s="24"/>
      <c r="B48" s="9">
        <v>170</v>
      </c>
      <c r="C48" s="5"/>
      <c r="D48" s="5" t="s">
        <v>26</v>
      </c>
      <c r="E48" s="5"/>
      <c r="F48" s="9">
        <v>0</v>
      </c>
      <c r="G48" s="24"/>
      <c r="H48" s="24"/>
    </row>
    <row r="49" spans="1:8" x14ac:dyDescent="0.25">
      <c r="A49" s="24"/>
      <c r="B49" s="9">
        <v>1166.02</v>
      </c>
      <c r="C49" s="5"/>
      <c r="D49" s="5" t="s">
        <v>27</v>
      </c>
      <c r="E49" s="5"/>
      <c r="F49" s="9">
        <v>38.979999999999997</v>
      </c>
      <c r="G49" s="24"/>
      <c r="H49" s="24"/>
    </row>
    <row r="50" spans="1:8" x14ac:dyDescent="0.25">
      <c r="A50" s="24"/>
      <c r="B50" s="9">
        <v>611</v>
      </c>
      <c r="C50" s="5"/>
      <c r="D50" s="5" t="s">
        <v>28</v>
      </c>
      <c r="E50" s="5"/>
      <c r="F50" s="9">
        <v>2401.37</v>
      </c>
      <c r="G50" s="24"/>
      <c r="H50" s="24"/>
    </row>
    <row r="51" spans="1:8" x14ac:dyDescent="0.25">
      <c r="A51" s="24"/>
      <c r="B51" s="9">
        <v>390</v>
      </c>
      <c r="C51" s="5"/>
      <c r="D51" s="5" t="s">
        <v>29</v>
      </c>
      <c r="E51" s="5"/>
      <c r="F51" s="9">
        <v>385</v>
      </c>
      <c r="G51" s="24"/>
      <c r="H51" s="24"/>
    </row>
    <row r="52" spans="1:8" x14ac:dyDescent="0.25">
      <c r="A52" s="24"/>
      <c r="B52" s="9">
        <v>0</v>
      </c>
      <c r="C52" s="5"/>
      <c r="D52" s="5" t="s">
        <v>69</v>
      </c>
      <c r="E52" s="5"/>
      <c r="F52" s="9">
        <v>9422.7800000000007</v>
      </c>
      <c r="G52" s="24"/>
      <c r="H52" s="24"/>
    </row>
    <row r="53" spans="1:8" x14ac:dyDescent="0.25">
      <c r="A53" s="24"/>
      <c r="B53" s="9">
        <v>0</v>
      </c>
      <c r="C53" s="5"/>
      <c r="D53" s="5" t="s">
        <v>70</v>
      </c>
      <c r="E53" s="5"/>
      <c r="F53" s="9">
        <v>1577.75</v>
      </c>
      <c r="G53" s="24"/>
      <c r="H53" s="24"/>
    </row>
    <row r="54" spans="1:8" x14ac:dyDescent="0.25">
      <c r="A54" s="24"/>
      <c r="B54" s="9">
        <v>0</v>
      </c>
      <c r="C54" s="5"/>
      <c r="D54" s="5" t="s">
        <v>72</v>
      </c>
      <c r="E54" s="5"/>
      <c r="F54" s="9">
        <v>8600</v>
      </c>
      <c r="G54" s="24"/>
      <c r="H54" s="24"/>
    </row>
    <row r="55" spans="1:8" x14ac:dyDescent="0.25">
      <c r="A55" s="24"/>
      <c r="B55" s="9">
        <v>0</v>
      </c>
      <c r="C55" s="5"/>
      <c r="D55" s="5" t="s">
        <v>71</v>
      </c>
      <c r="E55" s="5"/>
      <c r="F55" s="9">
        <v>3196.25</v>
      </c>
      <c r="G55" s="24"/>
      <c r="H55" s="24"/>
    </row>
    <row r="56" spans="1:8" x14ac:dyDescent="0.25">
      <c r="A56" s="24"/>
      <c r="B56" s="9">
        <v>12315.74</v>
      </c>
      <c r="C56" s="5"/>
      <c r="D56" s="5" t="s">
        <v>30</v>
      </c>
      <c r="E56" s="5"/>
      <c r="F56" s="9">
        <v>9089.6299999999992</v>
      </c>
      <c r="G56" s="24"/>
      <c r="H56" s="24"/>
    </row>
    <row r="57" spans="1:8" x14ac:dyDescent="0.25">
      <c r="A57" s="24"/>
      <c r="B57" s="13">
        <f>SUM(B28:B56)</f>
        <v>174696.80999999997</v>
      </c>
      <c r="C57" s="5"/>
      <c r="D57" s="5"/>
      <c r="E57" s="5"/>
      <c r="F57" s="13">
        <f>SUM(F28:F56)</f>
        <v>198029.03</v>
      </c>
      <c r="G57" s="24"/>
      <c r="H57" s="24"/>
    </row>
    <row r="58" spans="1:8" x14ac:dyDescent="0.25">
      <c r="A58" s="24"/>
      <c r="B58" s="24"/>
      <c r="C58" s="24"/>
      <c r="D58" s="24"/>
      <c r="E58" s="24"/>
      <c r="F58" s="24"/>
      <c r="G58" s="24"/>
      <c r="H58" s="24"/>
    </row>
    <row r="59" spans="1:8" x14ac:dyDescent="0.25">
      <c r="A59" s="24"/>
      <c r="B59" s="24"/>
      <c r="C59" s="24"/>
      <c r="D59" s="24"/>
      <c r="E59" s="24"/>
      <c r="F59" s="24"/>
      <c r="G59" s="24"/>
      <c r="H59" s="24"/>
    </row>
    <row r="60" spans="1:8" x14ac:dyDescent="0.25">
      <c r="A60" s="24"/>
      <c r="B60" s="24"/>
      <c r="C60" s="24"/>
      <c r="D60" s="24"/>
      <c r="E60" s="24"/>
      <c r="F60" s="24"/>
      <c r="G60" s="24"/>
      <c r="H60" s="24"/>
    </row>
    <row r="61" spans="1:8" x14ac:dyDescent="0.25">
      <c r="A61" s="24"/>
      <c r="B61" s="24"/>
      <c r="C61" s="24"/>
      <c r="D61" s="24"/>
      <c r="E61" s="24"/>
      <c r="F61" s="24"/>
      <c r="G61" s="24"/>
      <c r="H61" s="24"/>
    </row>
    <row r="62" spans="1:8" x14ac:dyDescent="0.25">
      <c r="A62" s="5" t="s">
        <v>73</v>
      </c>
      <c r="B62" s="5"/>
      <c r="C62" s="5"/>
      <c r="D62" s="5"/>
      <c r="E62" s="5"/>
      <c r="F62" s="9">
        <v>279375.34999999998</v>
      </c>
      <c r="G62" s="24"/>
      <c r="H62" s="24"/>
    </row>
    <row r="63" spans="1:8" x14ac:dyDescent="0.25">
      <c r="A63" s="5" t="s">
        <v>74</v>
      </c>
      <c r="B63" s="5"/>
      <c r="C63" s="5"/>
      <c r="D63" s="5"/>
      <c r="E63" s="5"/>
      <c r="F63" s="14">
        <v>198029.03</v>
      </c>
      <c r="G63" s="24"/>
      <c r="H63" s="24"/>
    </row>
    <row r="64" spans="1:8" x14ac:dyDescent="0.25">
      <c r="A64" s="5" t="s">
        <v>31</v>
      </c>
      <c r="B64" s="5"/>
      <c r="C64" s="5"/>
      <c r="D64" s="5"/>
      <c r="E64" s="5"/>
      <c r="F64" s="9">
        <f>F62-F63</f>
        <v>81346.319999999978</v>
      </c>
      <c r="G64" s="24"/>
      <c r="H64" s="24"/>
    </row>
    <row r="65" spans="1:8" x14ac:dyDescent="0.25">
      <c r="A65" s="5" t="s">
        <v>58</v>
      </c>
      <c r="B65" s="5"/>
      <c r="C65" s="5"/>
      <c r="D65" s="5"/>
      <c r="E65" s="5"/>
      <c r="F65" s="14">
        <v>293702.27</v>
      </c>
      <c r="G65" s="24"/>
      <c r="H65" s="24"/>
    </row>
    <row r="66" spans="1:8" x14ac:dyDescent="0.25">
      <c r="A66" s="5" t="s">
        <v>75</v>
      </c>
      <c r="B66" s="5"/>
      <c r="C66" s="5"/>
      <c r="D66" s="5"/>
      <c r="E66" s="5"/>
      <c r="F66" s="9">
        <f>F64+F65</f>
        <v>375048.58999999997</v>
      </c>
      <c r="G66" s="24"/>
      <c r="H66" s="24"/>
    </row>
    <row r="67" spans="1:8" x14ac:dyDescent="0.25">
      <c r="A67" s="24"/>
      <c r="B67" s="24"/>
      <c r="C67" s="24"/>
      <c r="D67" s="24"/>
      <c r="E67" s="24"/>
      <c r="F67" s="24"/>
      <c r="G67" s="24"/>
      <c r="H67" s="24"/>
    </row>
    <row r="68" spans="1:8" x14ac:dyDescent="0.25">
      <c r="A68" s="24"/>
      <c r="B68" s="24"/>
      <c r="C68" s="24"/>
      <c r="D68" s="24"/>
      <c r="E68" s="24"/>
      <c r="F68" s="24"/>
      <c r="G68" s="24"/>
      <c r="H68" s="24"/>
    </row>
    <row r="69" spans="1:8" x14ac:dyDescent="0.25">
      <c r="A69" s="7" t="s">
        <v>32</v>
      </c>
      <c r="B69" s="5"/>
      <c r="C69" s="5"/>
      <c r="D69" s="5"/>
      <c r="E69" s="7" t="s">
        <v>56</v>
      </c>
      <c r="F69" s="7" t="s">
        <v>64</v>
      </c>
      <c r="G69" s="24"/>
      <c r="H69" s="24"/>
    </row>
    <row r="70" spans="1:8" x14ac:dyDescent="0.25">
      <c r="A70" s="5"/>
      <c r="B70" s="5"/>
      <c r="C70" s="5"/>
      <c r="D70" s="5"/>
      <c r="E70" s="5"/>
      <c r="F70" s="5"/>
      <c r="G70" s="24"/>
      <c r="H70" s="24"/>
    </row>
    <row r="71" spans="1:8" x14ac:dyDescent="0.25">
      <c r="A71" s="5" t="s">
        <v>33</v>
      </c>
      <c r="B71" s="5"/>
      <c r="C71" s="5"/>
      <c r="D71" s="5"/>
      <c r="E71" s="9">
        <v>294626.11</v>
      </c>
      <c r="F71" s="9">
        <v>379711.64</v>
      </c>
      <c r="G71" s="24"/>
      <c r="H71" s="24"/>
    </row>
    <row r="72" spans="1:8" x14ac:dyDescent="0.25">
      <c r="A72" s="5" t="s">
        <v>34</v>
      </c>
      <c r="B72" s="5"/>
      <c r="C72" s="5"/>
      <c r="D72" s="5"/>
      <c r="E72" s="9">
        <v>2466.59</v>
      </c>
      <c r="F72" s="9">
        <v>1305.1600000000001</v>
      </c>
      <c r="G72" s="24"/>
      <c r="H72" s="24"/>
    </row>
    <row r="73" spans="1:8" x14ac:dyDescent="0.25">
      <c r="A73" s="5" t="s">
        <v>13</v>
      </c>
      <c r="B73" s="5"/>
      <c r="C73" s="5"/>
      <c r="D73" s="5"/>
      <c r="E73" s="9">
        <v>387.45</v>
      </c>
      <c r="F73" s="9">
        <v>750.96</v>
      </c>
      <c r="G73" s="24"/>
      <c r="H73" s="24"/>
    </row>
    <row r="74" spans="1:8" x14ac:dyDescent="0.25">
      <c r="A74" s="5" t="s">
        <v>35</v>
      </c>
      <c r="B74" s="5"/>
      <c r="C74" s="5"/>
      <c r="D74" s="5"/>
      <c r="E74" s="14">
        <v>1985.78</v>
      </c>
      <c r="F74" s="14">
        <v>666.03</v>
      </c>
      <c r="G74" s="24"/>
      <c r="H74" s="24"/>
    </row>
    <row r="75" spans="1:8" x14ac:dyDescent="0.25">
      <c r="A75" s="5"/>
      <c r="B75" s="5"/>
      <c r="C75" s="5"/>
      <c r="D75" s="5"/>
      <c r="E75" s="9">
        <f>SUM(E71:E74)</f>
        <v>299465.93000000005</v>
      </c>
      <c r="F75" s="9">
        <f>SUM(F71:F74)</f>
        <v>382433.79000000004</v>
      </c>
      <c r="G75" s="24"/>
      <c r="H75" s="24"/>
    </row>
    <row r="76" spans="1:8" x14ac:dyDescent="0.25">
      <c r="A76" s="5" t="s">
        <v>36</v>
      </c>
      <c r="B76" s="5"/>
      <c r="C76" s="5"/>
      <c r="D76" s="5"/>
      <c r="E76" s="9"/>
      <c r="F76" s="5"/>
      <c r="G76" s="24"/>
      <c r="H76" s="24"/>
    </row>
    <row r="77" spans="1:8" x14ac:dyDescent="0.25">
      <c r="A77" s="5" t="s">
        <v>37</v>
      </c>
      <c r="B77" s="5"/>
      <c r="C77" s="5"/>
      <c r="D77" s="5"/>
      <c r="E77" s="5">
        <v>3450.87</v>
      </c>
      <c r="F77" s="5">
        <v>5296.39</v>
      </c>
      <c r="G77" s="24"/>
      <c r="H77" s="24"/>
    </row>
    <row r="78" spans="1:8" x14ac:dyDescent="0.25">
      <c r="A78" s="5" t="s">
        <v>38</v>
      </c>
      <c r="B78" s="5"/>
      <c r="C78" s="5"/>
      <c r="D78" s="5"/>
      <c r="E78" s="15">
        <v>2312.79</v>
      </c>
      <c r="F78" s="15">
        <v>2088.81</v>
      </c>
      <c r="G78" s="24"/>
      <c r="H78" s="24"/>
    </row>
    <row r="79" spans="1:8" x14ac:dyDescent="0.25">
      <c r="A79" s="5"/>
      <c r="B79" s="5"/>
      <c r="C79" s="5"/>
      <c r="D79" s="5"/>
      <c r="E79" s="9">
        <f>E75-E77-E78</f>
        <v>293702.27000000008</v>
      </c>
      <c r="F79" s="9">
        <f>F75-F77-F78</f>
        <v>375048.59</v>
      </c>
      <c r="G79" s="24"/>
      <c r="H79" s="24"/>
    </row>
    <row r="80" spans="1:8" x14ac:dyDescent="0.25">
      <c r="A80" s="24"/>
      <c r="B80" s="24"/>
      <c r="C80" s="24"/>
      <c r="D80" s="24"/>
      <c r="E80" s="24"/>
      <c r="F80" s="24"/>
      <c r="G80" s="24"/>
      <c r="H80" s="24"/>
    </row>
    <row r="81" spans="1:8" x14ac:dyDescent="0.25">
      <c r="A81" s="5"/>
      <c r="B81" s="5"/>
      <c r="C81" s="5"/>
      <c r="D81" s="16" t="s">
        <v>39</v>
      </c>
      <c r="E81" s="5"/>
      <c r="F81" s="5"/>
      <c r="G81" s="24"/>
      <c r="H81" s="24"/>
    </row>
    <row r="82" spans="1:8" x14ac:dyDescent="0.25">
      <c r="A82" s="7" t="s">
        <v>40</v>
      </c>
      <c r="B82" s="7"/>
      <c r="C82" s="5"/>
      <c r="D82" s="5"/>
      <c r="E82" s="5"/>
      <c r="F82" s="7" t="s">
        <v>40</v>
      </c>
      <c r="G82" s="24"/>
      <c r="H82" s="24"/>
    </row>
    <row r="83" spans="1:8" x14ac:dyDescent="0.25">
      <c r="A83" s="7" t="s">
        <v>59</v>
      </c>
      <c r="B83" s="7"/>
      <c r="C83" s="5"/>
      <c r="D83" s="5"/>
      <c r="E83" s="5"/>
      <c r="F83" s="7" t="s">
        <v>76</v>
      </c>
      <c r="G83" s="24"/>
      <c r="H83" s="24"/>
    </row>
    <row r="84" spans="1:8" x14ac:dyDescent="0.25">
      <c r="A84" s="5"/>
      <c r="B84" s="5"/>
      <c r="C84" s="5"/>
      <c r="D84" s="5"/>
      <c r="E84" s="5"/>
      <c r="F84" s="5"/>
      <c r="G84" s="24"/>
      <c r="H84" s="24"/>
    </row>
    <row r="85" spans="1:8" x14ac:dyDescent="0.25">
      <c r="A85" s="5">
        <v>1985.78</v>
      </c>
      <c r="B85" s="5"/>
      <c r="C85" s="5"/>
      <c r="D85" s="5" t="s">
        <v>35</v>
      </c>
      <c r="E85" s="5"/>
      <c r="F85" s="5">
        <v>666.03</v>
      </c>
      <c r="G85" s="24"/>
      <c r="H85" s="24"/>
    </row>
    <row r="86" spans="1:8" x14ac:dyDescent="0.25">
      <c r="A86" s="5">
        <v>2854.04</v>
      </c>
      <c r="B86" s="5"/>
      <c r="C86" s="5"/>
      <c r="D86" s="5" t="s">
        <v>41</v>
      </c>
      <c r="E86" s="5"/>
      <c r="F86" s="5">
        <v>2056.12</v>
      </c>
      <c r="G86" s="24"/>
      <c r="H86" s="24"/>
    </row>
    <row r="87" spans="1:8" x14ac:dyDescent="0.25">
      <c r="A87" s="5">
        <v>294626.11</v>
      </c>
      <c r="B87" s="5"/>
      <c r="C87" s="5"/>
      <c r="D87" s="5" t="s">
        <v>42</v>
      </c>
      <c r="E87" s="5"/>
      <c r="F87" s="5">
        <v>379711.64</v>
      </c>
      <c r="G87" s="24"/>
      <c r="H87" s="24"/>
    </row>
    <row r="88" spans="1:8" x14ac:dyDescent="0.25">
      <c r="A88" s="9">
        <f>SUM(A85:A87)</f>
        <v>299465.93</v>
      </c>
      <c r="B88" s="5"/>
      <c r="C88" s="5"/>
      <c r="D88" s="5"/>
      <c r="E88" s="5"/>
      <c r="F88" s="9">
        <f>SUM(F85:F87)</f>
        <v>382433.79000000004</v>
      </c>
      <c r="G88" s="24"/>
      <c r="H88" s="24"/>
    </row>
    <row r="89" spans="1:8" x14ac:dyDescent="0.25">
      <c r="A89" s="5"/>
      <c r="B89" s="5"/>
      <c r="C89" s="5"/>
      <c r="D89" s="5"/>
      <c r="E89" s="5"/>
      <c r="F89" s="5"/>
      <c r="G89" s="24"/>
      <c r="H89" s="24"/>
    </row>
    <row r="90" spans="1:8" x14ac:dyDescent="0.25">
      <c r="A90" s="7" t="s">
        <v>43</v>
      </c>
      <c r="B90" s="5"/>
      <c r="C90" s="5"/>
      <c r="D90" s="5"/>
      <c r="E90" s="5"/>
      <c r="F90" s="7" t="s">
        <v>43</v>
      </c>
      <c r="G90" s="24"/>
      <c r="H90" s="24"/>
    </row>
    <row r="91" spans="1:8" x14ac:dyDescent="0.25">
      <c r="A91" s="7" t="s">
        <v>59</v>
      </c>
      <c r="B91" s="5"/>
      <c r="C91" s="5"/>
      <c r="D91" s="5"/>
      <c r="E91" s="5"/>
      <c r="F91" s="7" t="s">
        <v>76</v>
      </c>
      <c r="G91" s="24"/>
      <c r="H91" s="24"/>
    </row>
    <row r="92" spans="1:8" x14ac:dyDescent="0.25">
      <c r="A92" s="9">
        <v>2312.79</v>
      </c>
      <c r="B92" s="5"/>
      <c r="C92" s="5"/>
      <c r="D92" s="5" t="s">
        <v>44</v>
      </c>
      <c r="E92" s="5"/>
      <c r="F92" s="9">
        <v>2088.81</v>
      </c>
      <c r="G92" s="24"/>
      <c r="H92" s="24"/>
    </row>
    <row r="93" spans="1:8" x14ac:dyDescent="0.25">
      <c r="A93" s="14">
        <v>3450.87</v>
      </c>
      <c r="B93" s="5"/>
      <c r="C93" s="5"/>
      <c r="D93" s="5" t="s">
        <v>37</v>
      </c>
      <c r="E93" s="5"/>
      <c r="F93" s="14">
        <v>5296.39</v>
      </c>
      <c r="G93" s="24"/>
      <c r="H93" s="24"/>
    </row>
    <row r="94" spans="1:8" x14ac:dyDescent="0.25">
      <c r="A94" s="9">
        <f>A88-A92-A93</f>
        <v>293702.27</v>
      </c>
      <c r="B94" s="5"/>
      <c r="C94" s="5"/>
      <c r="D94" s="5"/>
      <c r="E94" s="5"/>
      <c r="F94" s="9">
        <f>F88-F92-F93</f>
        <v>375048.59</v>
      </c>
      <c r="G94" s="24"/>
      <c r="H94" s="24"/>
    </row>
    <row r="95" spans="1:8" x14ac:dyDescent="0.25">
      <c r="A95" s="5"/>
      <c r="B95" s="5"/>
      <c r="C95" s="5"/>
      <c r="D95" s="5"/>
      <c r="E95" s="5"/>
      <c r="F95" s="5"/>
      <c r="G95" s="24"/>
      <c r="H95" s="24"/>
    </row>
    <row r="96" spans="1:8" x14ac:dyDescent="0.25">
      <c r="A96" s="5"/>
      <c r="B96" s="5"/>
      <c r="C96" s="5"/>
      <c r="D96" s="5" t="s">
        <v>45</v>
      </c>
      <c r="E96" s="5"/>
      <c r="F96" s="5"/>
      <c r="G96" s="24"/>
      <c r="H96" s="24"/>
    </row>
    <row r="97" spans="1:9" x14ac:dyDescent="0.25">
      <c r="A97" s="9">
        <v>293702.27</v>
      </c>
      <c r="B97" s="5"/>
      <c r="C97" s="5"/>
      <c r="D97" s="5" t="s">
        <v>46</v>
      </c>
      <c r="E97" s="5"/>
      <c r="F97" s="9">
        <v>375048.59</v>
      </c>
      <c r="G97" s="24"/>
      <c r="H97" s="24"/>
    </row>
    <row r="98" spans="1:9" x14ac:dyDescent="0.25">
      <c r="A98" s="17" t="s">
        <v>83</v>
      </c>
      <c r="B98" s="18"/>
      <c r="C98" s="5"/>
      <c r="D98" s="18"/>
      <c r="E98" s="28"/>
      <c r="F98" s="28"/>
      <c r="G98" s="24"/>
      <c r="H98" s="24"/>
    </row>
    <row r="99" spans="1:9" x14ac:dyDescent="0.25">
      <c r="A99" s="19"/>
      <c r="B99" s="18"/>
      <c r="C99" s="18"/>
      <c r="D99" s="18"/>
      <c r="E99" s="28"/>
      <c r="F99" s="28"/>
      <c r="G99" s="24"/>
      <c r="H99" s="24"/>
    </row>
    <row r="100" spans="1:9" x14ac:dyDescent="0.25">
      <c r="A100" s="20" t="s">
        <v>60</v>
      </c>
      <c r="B100" s="5"/>
      <c r="C100" s="18"/>
      <c r="D100" s="21">
        <v>116194.66</v>
      </c>
      <c r="E100" s="28"/>
      <c r="F100" s="28"/>
      <c r="G100" s="24"/>
      <c r="H100" s="24"/>
    </row>
    <row r="101" spans="1:9" x14ac:dyDescent="0.25">
      <c r="A101" s="20" t="s">
        <v>61</v>
      </c>
      <c r="B101" s="5"/>
      <c r="C101" s="18"/>
      <c r="D101" s="21">
        <v>3231.67</v>
      </c>
      <c r="E101" s="28"/>
      <c r="F101" s="28"/>
      <c r="G101" s="24"/>
      <c r="H101" s="24"/>
    </row>
    <row r="102" spans="1:9" x14ac:dyDescent="0.25">
      <c r="A102" s="20" t="s">
        <v>77</v>
      </c>
      <c r="B102" s="5"/>
      <c r="C102" s="18"/>
      <c r="D102" s="21">
        <v>71226.31</v>
      </c>
      <c r="E102" s="28"/>
      <c r="F102" s="28"/>
      <c r="G102" s="24"/>
      <c r="H102" s="24"/>
    </row>
    <row r="103" spans="1:9" x14ac:dyDescent="0.25">
      <c r="A103" s="20" t="s">
        <v>63</v>
      </c>
      <c r="B103" s="5"/>
      <c r="C103" s="18"/>
      <c r="D103" s="21">
        <v>1000</v>
      </c>
      <c r="E103" s="28"/>
      <c r="F103" s="28"/>
      <c r="G103" s="24"/>
      <c r="H103" s="24"/>
    </row>
    <row r="104" spans="1:9" x14ac:dyDescent="0.25">
      <c r="A104" s="20" t="s">
        <v>84</v>
      </c>
      <c r="B104" s="5"/>
      <c r="C104" s="5"/>
      <c r="D104" s="22">
        <v>2500</v>
      </c>
      <c r="E104" s="24"/>
      <c r="F104" s="24"/>
      <c r="G104" s="24"/>
      <c r="H104" s="24"/>
    </row>
    <row r="105" spans="1:9" x14ac:dyDescent="0.25">
      <c r="A105" s="20" t="s">
        <v>62</v>
      </c>
      <c r="B105" s="5"/>
      <c r="C105" s="5"/>
      <c r="D105" s="22">
        <v>5000</v>
      </c>
      <c r="E105" s="24"/>
      <c r="F105" s="24"/>
      <c r="G105" s="24"/>
      <c r="H105" s="24"/>
    </row>
    <row r="106" spans="1:9" x14ac:dyDescent="0.25">
      <c r="A106" s="20" t="s">
        <v>78</v>
      </c>
      <c r="B106" s="5"/>
      <c r="C106" s="5"/>
      <c r="D106" s="22">
        <v>22577.22</v>
      </c>
      <c r="E106" s="24"/>
      <c r="F106" s="24"/>
      <c r="G106" s="24"/>
      <c r="H106" s="24"/>
    </row>
    <row r="107" spans="1:9" x14ac:dyDescent="0.25">
      <c r="A107" s="20" t="s">
        <v>79</v>
      </c>
      <c r="B107" s="5"/>
      <c r="C107" s="5"/>
      <c r="D107" s="30">
        <v>20000</v>
      </c>
      <c r="E107" s="24"/>
      <c r="F107" s="24"/>
      <c r="G107" s="24"/>
      <c r="H107" s="24"/>
    </row>
    <row r="108" spans="1:9" x14ac:dyDescent="0.25">
      <c r="A108" s="5" t="s">
        <v>80</v>
      </c>
      <c r="B108" s="5"/>
      <c r="C108" s="5"/>
      <c r="D108" s="9">
        <v>17259.439999999999</v>
      </c>
      <c r="E108" s="24"/>
      <c r="F108" s="24"/>
      <c r="G108" s="24"/>
      <c r="H108" s="24"/>
      <c r="I108" s="4"/>
    </row>
    <row r="109" spans="1:9" x14ac:dyDescent="0.25">
      <c r="A109" s="5" t="s">
        <v>81</v>
      </c>
      <c r="B109" s="5"/>
      <c r="C109" s="5"/>
      <c r="D109" s="23">
        <v>20000</v>
      </c>
      <c r="E109" s="24"/>
      <c r="F109" s="24"/>
      <c r="G109" s="24"/>
      <c r="H109" s="24"/>
      <c r="I109" s="3"/>
    </row>
    <row r="110" spans="1:9" x14ac:dyDescent="0.25">
      <c r="A110" s="20" t="s">
        <v>82</v>
      </c>
      <c r="B110" s="5"/>
      <c r="C110" s="5"/>
      <c r="D110" s="31">
        <v>9026</v>
      </c>
    </row>
    <row r="111" spans="1:9" x14ac:dyDescent="0.25">
      <c r="D111" s="2">
        <f>SUM(D100:D110)</f>
        <v>288015.30000000005</v>
      </c>
    </row>
    <row r="112" spans="1:9" x14ac:dyDescent="0.25">
      <c r="D112" s="2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2018-04-26T12:07:40Z</cp:lastPrinted>
  <dcterms:created xsi:type="dcterms:W3CDTF">2015-04-23T11:52:39Z</dcterms:created>
  <dcterms:modified xsi:type="dcterms:W3CDTF">2018-04-26T12:07:50Z</dcterms:modified>
</cp:coreProperties>
</file>